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ENTA PUBLICA SRIA DE HACIENDA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233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3" i="1"/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62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H78" i="1" s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D73" i="1" s="1"/>
  <c r="C17" i="1"/>
  <c r="E30" i="1" l="1"/>
  <c r="E39" i="1"/>
  <c r="C68" i="1"/>
  <c r="H37" i="1"/>
  <c r="H39" i="1"/>
  <c r="G68" i="1"/>
  <c r="G43" i="1"/>
  <c r="H17" i="1"/>
  <c r="C43" i="1"/>
  <c r="E17" i="1"/>
  <c r="F68" i="1"/>
  <c r="F73" i="1" s="1"/>
  <c r="H43" i="1"/>
  <c r="H73" i="1" s="1"/>
  <c r="E37" i="1"/>
  <c r="E68" i="1"/>
  <c r="G73" i="1" l="1"/>
  <c r="C73" i="1"/>
  <c r="E43" i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<sst xmlns="http://schemas.openxmlformats.org/spreadsheetml/2006/main" count="81" uniqueCount="81">
  <si>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</si>
  <si>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</si>
  <si>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</si>
  <si>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</si>
  <si>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</si>
  <si>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</si>
  <si>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</si>
  <si>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</si>
  <si>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</si>
  <si>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</si>
  <si>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</si>
  <si>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</si>
  <si>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</si>
  <si>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</si>
  <si>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</si>
  <si>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</si>
  <si>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</si>
  <si>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</si>
  <si>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</si>
  <si>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</si>
  <si>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</si>
  <si>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</si>
  <si>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</si>
  <si>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</si>
  <si>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</si>
  <si>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</si>
  <si>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</si>
  <si>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</si>
  <si>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</si>
  <si>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</si>
  <si>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</si>
  <si>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</si>
  <si>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</si>
  <si>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</si>
  <si>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</si>
  <si>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</si>
  <si>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</si>
  <si>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</si>
  <si>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</si>
  <si>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</si>
  <si>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</si>
  <si>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</si>
  <si>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</si>
  <si>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</si>
  <si>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</si>
  <si>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</si>
  <si>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</si>
  <si>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</si>
  <si>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</si>
  <si>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</si>
  <si>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</si>
  <si>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</si>
  <si>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</si>
  <si>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</si>
  <si>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</si>
  <si>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</si>
  <si>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</si>
  <si>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</si>
  <si>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</si>
  <si>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</si>
  <si>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</si>
  <si>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</si>
  <si>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</si>
  <si>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</si>
  <si>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</si>
  <si>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</si>
  <si>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</si>
  <si>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</si>
  <si>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</si>
  <si>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</si>
  <si>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</si>
  <si>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</si>
  <si>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</si>
  <si>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</si>
  <si>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</si>
  <si>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</t>
  </si>
  <si>
    <t>LIC JUAN CARLOS VELASCO PONCE</t>
  </si>
  <si>
    <t>C.P. ALBERTO ARAGON RUIZ</t>
  </si>
  <si>
    <t>DIRECTOR EJECUTIVO</t>
  </si>
  <si>
    <t>DIRECTOR FINANCIERO</t>
  </si>
  <si>
    <t>Del 01 de enero al 31 de diciembre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</si>
</sst>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57" zoomScale="90" zoomScaleNormal="90" workbookViewId="0">
      <selection activeCell="D85" sqref="D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1" t="s">
        <v>75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7" t="s">
        <v>80</v>
      </c>
      <c r="C4" s="48"/>
      <c r="D4" s="48"/>
      <c r="E4" s="48"/>
      <c r="F4" s="48"/>
      <c r="G4" s="48"/>
      <c r="H4" s="49"/>
    </row>
    <row r="5" spans="2:9" ht="12.75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75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258419000</v>
      </c>
      <c r="D13" s="25">
        <v>0</v>
      </c>
      <c r="E13" s="27">
        <f t="shared" si="0"/>
        <v>258419000</v>
      </c>
      <c r="F13" s="25">
        <v>275706469.74000001</v>
      </c>
      <c r="G13" s="25">
        <f>F13</f>
        <v>275706469.74000001</v>
      </c>
      <c r="H13" s="34">
        <f t="shared" si="1"/>
        <v>17287469.74000001</v>
      </c>
    </row>
    <row r="14" spans="2:9" x14ac:dyDescent="0.2">
      <c r="B14" s="9" t="s">
        <v>16</v>
      </c>
      <c r="C14" s="25">
        <v>1733000</v>
      </c>
      <c r="D14" s="25">
        <v>0</v>
      </c>
      <c r="E14" s="27">
        <f t="shared" si="0"/>
        <v>1733000</v>
      </c>
      <c r="F14" s="25">
        <v>1842638</v>
      </c>
      <c r="G14" s="25">
        <f>F14</f>
        <v>1842638</v>
      </c>
      <c r="H14" s="34">
        <f t="shared" si="1"/>
        <v>109638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7907000</v>
      </c>
      <c r="D16" s="25">
        <v>0</v>
      </c>
      <c r="E16" s="27">
        <f t="shared" si="0"/>
        <v>7907000</v>
      </c>
      <c r="F16" s="25">
        <v>6470859.5599999996</v>
      </c>
      <c r="G16" s="25">
        <f>F16</f>
        <v>6470859.5599999996</v>
      </c>
      <c r="H16" s="34">
        <f t="shared" si="1"/>
        <v>-1436140.4400000004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0">
        <f>SUM(C10:C17,C30,C36,C37,C39)</f>
        <v>268059000</v>
      </c>
      <c r="D43" s="60">
        <f t="shared" ref="D43:H43" si="10">SUM(D10:D17,D30,D36,D37,D39)</f>
        <v>0</v>
      </c>
      <c r="E43" s="40">
        <f t="shared" si="10"/>
        <v>268059000</v>
      </c>
      <c r="F43" s="60">
        <f t="shared" si="10"/>
        <v>284019967.30000001</v>
      </c>
      <c r="G43" s="60">
        <f t="shared" si="10"/>
        <v>284019967.30000001</v>
      </c>
      <c r="H43" s="40">
        <f t="shared" si="10"/>
        <v>15960967.300000008</v>
      </c>
    </row>
    <row r="44" spans="2:8" x14ac:dyDescent="0.2">
      <c r="B44" s="7" t="s">
        <v>45</v>
      </c>
      <c r="C44" s="60"/>
      <c r="D44" s="60"/>
      <c r="E44" s="40"/>
      <c r="F44" s="60"/>
      <c r="G44" s="60"/>
      <c r="H44" s="40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12000000</v>
      </c>
      <c r="D66" s="25">
        <v>0</v>
      </c>
      <c r="E66" s="27">
        <f>SUM(D66,C66)</f>
        <v>12000000</v>
      </c>
      <c r="F66" s="25">
        <v>8760098</v>
      </c>
      <c r="G66" s="25">
        <v>8760098</v>
      </c>
      <c r="H66" s="34">
        <f>SUM(G66-C66)</f>
        <v>-3239902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12000000</v>
      </c>
      <c r="D68" s="22">
        <f t="shared" ref="D68:G68" si="18">SUM(D48,D57,D62,D65,D66)</f>
        <v>0</v>
      </c>
      <c r="E68" s="27">
        <f t="shared" si="18"/>
        <v>12000000</v>
      </c>
      <c r="F68" s="22">
        <f t="shared" si="18"/>
        <v>8760098</v>
      </c>
      <c r="G68" s="22">
        <f t="shared" si="18"/>
        <v>8760098</v>
      </c>
      <c r="H68" s="27">
        <f>SUM(H48,H57,H62,H65,H66)</f>
        <v>-3239902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280059000</v>
      </c>
      <c r="D73" s="22">
        <f t="shared" ref="D73:G73" si="21">SUM(D43,D68,D70)</f>
        <v>0</v>
      </c>
      <c r="E73" s="27">
        <f t="shared" si="21"/>
        <v>280059000</v>
      </c>
      <c r="F73" s="22">
        <f t="shared" si="21"/>
        <v>292780065.30000001</v>
      </c>
      <c r="G73" s="22">
        <f t="shared" si="21"/>
        <v>292780065.30000001</v>
      </c>
      <c r="H73" s="27">
        <f>SUM(H43,H68,H70)</f>
        <v>12721065.300000008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8" s="37" customFormat="1" x14ac:dyDescent="0.2">
      <c r="B81" s="36"/>
    </row>
    <row r="82" spans="2:8" s="37" customFormat="1" x14ac:dyDescent="0.2">
      <c r="B82" s="36"/>
    </row>
    <row r="83" spans="2:8" s="37" customFormat="1" x14ac:dyDescent="0.2">
      <c r="B83" s="36"/>
      <c r="D83" s="39" t="s">
        <v>76</v>
      </c>
      <c r="E83" s="39"/>
      <c r="F83" s="39"/>
      <c r="G83" s="39" t="s">
        <v>77</v>
      </c>
      <c r="H83" s="39"/>
    </row>
    <row r="84" spans="2:8" s="37" customFormat="1" x14ac:dyDescent="0.2">
      <c r="B84" s="36"/>
      <c r="D84" s="39" t="s">
        <v>78</v>
      </c>
      <c r="E84" s="39"/>
      <c r="F84" s="39"/>
      <c r="G84" s="39" t="s">
        <v>79</v>
      </c>
      <c r="H84" s="39"/>
    </row>
    <row r="85" spans="2:8" s="37" customFormat="1" x14ac:dyDescent="0.2">
      <c r="B85" s="36"/>
    </row>
    <row r="86" spans="2:8" s="37" customFormat="1" x14ac:dyDescent="0.2">
      <c r="B86" s="36"/>
    </row>
    <row r="87" spans="2:8" s="37" customFormat="1" x14ac:dyDescent="0.2">
      <c r="B87" s="36"/>
    </row>
    <row r="88" spans="2:8" s="37" customFormat="1" x14ac:dyDescent="0.2">
      <c r="B88" s="36"/>
    </row>
    <row r="89" spans="2:8" s="37" customFormat="1" x14ac:dyDescent="0.2">
      <c r="B89" s="36"/>
    </row>
    <row r="90" spans="2:8" s="37" customFormat="1" x14ac:dyDescent="0.2">
      <c r="B90" s="36"/>
    </row>
    <row r="91" spans="2:8" s="37" customFormat="1" x14ac:dyDescent="0.2">
      <c r="B91" s="36"/>
    </row>
    <row r="92" spans="2:8" s="37" customFormat="1" x14ac:dyDescent="0.2">
      <c r="B92" s="36"/>
    </row>
    <row r="93" spans="2:8" s="37" customFormat="1" x14ac:dyDescent="0.2">
      <c r="B93" s="36"/>
    </row>
    <row r="94" spans="2:8" s="37" customFormat="1" x14ac:dyDescent="0.2">
      <c r="B94" s="36"/>
    </row>
    <row r="95" spans="2:8" s="37" customFormat="1" x14ac:dyDescent="0.2">
      <c r="B95" s="36"/>
    </row>
    <row r="96" spans="2:8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2024-01-30T18:20:06Z</cp:lastPrinted>
  <dcterms:created xsi:type="dcterms:W3CDTF">2020-01-08T20:55:35Z</dcterms:created>
  <dcterms:modified xsi:type="dcterms:W3CDTF">2024-01-30T18:20:19Z</dcterms:modified>
</cp:coreProperties>
</file>